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00000plznt023.ss.szdc.cz\DokumentySSZ\Podklady pro zadání\UT - 2 - Plzeň\Steiner\Prejezdy500\OŘ Plzeň\Lipoldová\Číčenice\"/>
    </mc:Choice>
  </mc:AlternateContent>
  <bookViews>
    <workbookView xWindow="2775" yWindow="0" windowWidth="20520" windowHeight="786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P+R'!$A$2:$E$8</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<sst xmlns="http://schemas.openxmlformats.org/spreadsheetml/2006/main" count="128" uniqueCount="89">
  <si>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</si>
  <si>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</si>
  <si>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</si>
  <si>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</si>
  <si>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</si>
  <si>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</si>
  <si>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</si>
  <si>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</si>
  <si>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</si>
  <si>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</si>
  <si>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</si>
  <si>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</si>
  <si>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</si>
  <si>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</si>
  <si>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</si>
  <si>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</si>
  <si>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</si>
  <si>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</si>
  <si>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</si>
  <si>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</si>
  <si>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</si>
  <si>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</si>
  <si>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</si>
  <si>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</si>
  <si>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</si>
  <si>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</si>
  <si>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</si>
  <si>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</si>
  <si>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</si>
  <si>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</si>
  <si>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</si>
  <si>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</si>
  <si>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</si>
  <si>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</si>
  <si>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</si>
  <si>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</si>
  <si>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</si>
  <si>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</si>
  <si>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</si>
  <si>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</si>
  <si>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</si>
  <si>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</si>
  <si>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</si>
  <si>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</si>
  <si>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</si>
  <si>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</si>
  <si>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</si>
  <si>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</si>
  <si>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</si>
  <si>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</si>
  <si>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</si>
  <si>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</si>
  <si>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</si>
  <si>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</si>
  <si>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</si>
  <si>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</si>
  <si>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</si>
  <si>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</si>
  <si>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</si>
  <si>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</si>
  <si>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</si>
  <si>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</si>
  <si>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</si>
  <si>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</si>
  <si>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</si>
  <si>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</si>
  <si>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</si>
  <si>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</si>
  <si>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</si>
  <si>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</si>
  <si>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</si>
  <si>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</si>
  <si>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</si>
  <si>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</si>
  <si>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</si>
  <si>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Stavba 3:</t>
  </si>
  <si>
    <t>Doplnění závor na přejezdu P1514 v km 3,164 na trati Číčenice - Týn nad Vltavou</t>
  </si>
  <si>
    <t xml:space="preserve">Dodávka a montáž kompletního vnitřního a venkovního zařízení PZS přejezdu P1514 včetně potřebného pomocného materiálu, softwarového vybavení a jeho dopravy.  Položka obsahuje všechny náklady na pořízení nového reléového domku včetně příslušných stojanů, pořízení a montáž výstražníků a závor a související nutné kabelizace včetně pomocného materiálu a jeho dopravu. Položka obsahuje všechny náklady na úpravy na navazující ZZ, zajištění přenosu indikací a ovládání a jeho prvků pro zavázání PZS do DK ŽST Číčenice pomocí pokládky nového závislostního kabelu v nezbytné délce včetně úprav kolejové desky v ŽST Číčenice a v ŽST Záboří. PZS bude vybaveno stavovou a měřící diagnostikou s místním ukládáním dat (s přípravou pro budoucí online přenos informací do stávajícího diagnostického serveru). V rámci tohoto PS bude zpracována nová tabulka přejezdu a situační schéma PZS a mezistaničního úseku Číčenice - Záboří, vše s odpovídajícícm schválením, bude provedeno úplné přezkoušení nového PZS včetně vazeb a jeho uvedení do provozu. Součástí stavby bude i demontáž veškerých zbytných vnějších a vnitřních prvků rekonstruovaného PZS. PS bude realizován dle závazných norem a směrnic a to včetně podmínek TSI. Bude provedena výstavba nového PZS se závorami. Vzhledem k umístění přejezdu v extravilánu není potřeba zajistit osazení PZS zvukovou signalizací pro nevidomé dle vyhlášky č. 577/2004. Nové PZS bude situované v novém technologickém objektu. Vstupní dveře do technologického objektu budou v takovém provedení, aby při chůzi z tohoto objektu ke skříni pro místní ovládání PZS a k venkovnímu telefonnímu objektu (VTO) nebylo nutné obcházet křídlo dveří. Bude doplněn dveřní kontakt vstupních dveří technologického objektu a bude provedena příprava pro budoucí zapojení do DDTS. U technologického objektu PZS bude umístěna skříňka ovládání pro místní obsluhu přejezdu. U PZS bude zřízen nový VTO. Skříňku pro místní ovládání PZS, VTO a elektrickou přípojku požadujeme umístit do společné sdružené skříně u jedné ze stěn technologického objektu. Pro detekci železničních vozidel v přibližovacích úsecích budou využity stávající kolejové obvody, u nichž dojde k souvisejícím úpravám vyvolaným změnou zabezpečení PZS. V rámci dodávky nové vnitřní technologie PZS bude její součástí i doplnění vnitřní výstroje pozitivní signalizace. Z důvodu občasné nespolehlivé činnosti stávajících kolejových obvodů (nedostatečné ojetí rzi kolejnic vlivem malé frekvence žel.dopravy) bude místo pro osazení pozitivní signalizace na výstražnících dočasně zaslepeno do doby provedení budoucích úprav zabezpečovacího zařízení. Kabelizace k venkovním prvkům kolejových obvodů bude stávající, dojde pouze k nezbytné úpravě spouštění přejezdů na základě zpracované a schválené nové tabulky přejezdu. Pro zajištění přenosu ovládacích a indikačních prvků z řešeného PZS do DK ŽST Číčenice bude položen nový závislostní kabel mezi PZS P1514 a P1511, jehož součástí bude v celé délce výkopů kromě pokládky závislostního kabelu pro PZS také kabelová přílož 2 x HDPE a 1 x TK 10XN 0,8 s odpovídajícím zakončením. Součástí bude i pokládka nové kabelizace pro výstražníky v místě přejezdu s oddělením pro ovládání světel, závor a napájení pohonů závor. Budou použity výstražníky v plastovém provedení.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(reléové PZS s elektronickými doplňky). Bude dodána kompletní úprava SZZ ŽST Číčenice pro zavázání nového PZS a SZZ ŽST Záboří. </t>
  </si>
  <si>
    <t>V rozsahu Zjednodušené dokumentace ve stádiu 2 a ZTP</t>
  </si>
  <si>
    <t>V rámci stavby bude nutné pokácení kolizních stromů bránících osazení závorových břeven (2ks vzrostlé duby u přejezdu-umístěné vlevo za přejezdem).</t>
  </si>
  <si>
    <t>Pro doplnění závor PZS bude využita stávající elektrická přípojka napájená z drážního rozvodu (LDSž) z kabelové skříně KS01 vedené ze zastávky Újezdec u Číčenic. Trasa je smyčkována přes jednotlivé přejezdy na trati k P1513 v km 2,946. Přípojka od přejezdu P1513 k přejezdu P1514 je vedena kabelem ve správě SSZT CBE. Přípojka bude upravena tak, aby vyhovovala pro požadovaný příkon a platným normám. Kabelová skříň u přejezdu P1513 bude doplněna o zásuvku pro připojení DA pro případ dlouhodobého výpadku elektrické energie. V případě volby uzamykání dveří pilíře požadujeme praktikovat systém generálního klíče.</t>
  </si>
  <si>
    <t>PS 01-01-31</t>
  </si>
  <si>
    <t>Zabezpečovací zařízení (PZS) železniční přejezd v km 3,164 (P1514)</t>
  </si>
  <si>
    <t>SO 01-11-01</t>
  </si>
  <si>
    <t>Železniční spodek železniční přejezd v km 3,164 (P1514)</t>
  </si>
  <si>
    <t>SO 01-86-01</t>
  </si>
  <si>
    <t>Přípojka napájení NN železniční přejezd v km 3,164 (P1514)</t>
  </si>
  <si>
    <t>Správa železnic, státní organizace</t>
  </si>
  <si>
    <t>5313530052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</si>
</sst>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b/>
      <sz val="11"/>
      <color rgb="FF000000"/>
      <name val="Verdan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thin">
        <color auto="1"/>
      </left>
      <right style="thin">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thin">
        <color auto="1"/>
      </left>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0">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7" fillId="0" borderId="0" xfId="1" applyFont="1" applyAlignment="1" applyProtection="1">
      <alignment vertical="center"/>
      <protection hidden="1"/>
    </xf>
    <xf numFmtId="0" fontId="9" fillId="0" borderId="27" xfId="1" applyFont="1" applyFill="1" applyBorder="1" applyAlignment="1" applyProtection="1">
      <alignment vertical="center" wrapText="1"/>
      <protection hidden="1"/>
    </xf>
    <xf numFmtId="0" fontId="9" fillId="0" borderId="6" xfId="1" applyFont="1" applyFill="1" applyBorder="1" applyAlignment="1" applyProtection="1">
      <alignment vertical="center" wrapText="1"/>
      <protection hidden="1"/>
    </xf>
    <xf numFmtId="49" fontId="9" fillId="0" borderId="28" xfId="1" applyNumberFormat="1" applyFont="1" applyFill="1" applyBorder="1" applyAlignment="1" applyProtection="1">
      <alignment vertical="center"/>
      <protection hidden="1"/>
    </xf>
    <xf numFmtId="0" fontId="9" fillId="0" borderId="9" xfId="1" applyNumberFormat="1" applyFont="1" applyFill="1" applyBorder="1" applyAlignment="1" applyProtection="1">
      <alignment vertical="center"/>
      <protection hidden="1"/>
    </xf>
    <xf numFmtId="49" fontId="9" fillId="0" borderId="29" xfId="1" applyNumberFormat="1" applyFont="1" applyFill="1" applyBorder="1" applyAlignment="1" applyProtection="1">
      <alignment horizontal="right" vertical="center"/>
      <protection hidden="1"/>
    </xf>
    <xf numFmtId="0" fontId="10" fillId="0" borderId="0" xfId="1" applyFont="1" applyAlignment="1" applyProtection="1">
      <alignment vertical="center" wrapText="1"/>
      <protection hidden="1"/>
    </xf>
    <xf numFmtId="49" fontId="11" fillId="0" borderId="31" xfId="1" applyNumberFormat="1" applyFont="1" applyFill="1" applyBorder="1" applyAlignment="1" applyProtection="1">
      <alignment horizontal="left" vertical="top"/>
    </xf>
    <xf numFmtId="49" fontId="11" fillId="0" borderId="31" xfId="1" applyNumberFormat="1" applyFont="1" applyFill="1" applyBorder="1" applyAlignment="1" applyProtection="1">
      <alignment vertical="top" wrapText="1"/>
    </xf>
    <xf numFmtId="49" fontId="11" fillId="0" borderId="31" xfId="1" applyNumberFormat="1" applyFont="1" applyFill="1" applyBorder="1" applyAlignment="1" applyProtection="1">
      <alignment vertical="top" wrapText="1"/>
      <protection hidden="1"/>
    </xf>
    <xf numFmtId="49" fontId="11" fillId="0" borderId="32" xfId="1" applyNumberFormat="1" applyFont="1" applyFill="1" applyBorder="1" applyAlignment="1" applyProtection="1">
      <alignment vertical="top" wrapText="1"/>
      <protection hidden="1"/>
    </xf>
    <xf numFmtId="0" fontId="13" fillId="0" borderId="12" xfId="1" applyFont="1" applyFill="1" applyBorder="1" applyAlignment="1" applyProtection="1">
      <alignment vertical="top"/>
      <protection hidden="1"/>
    </xf>
    <xf numFmtId="0" fontId="13" fillId="0" borderId="3" xfId="1" applyFont="1" applyFill="1" applyBorder="1" applyAlignment="1" applyProtection="1">
      <alignment vertical="top"/>
      <protection hidden="1"/>
    </xf>
    <xf numFmtId="49" fontId="15" fillId="0" borderId="3" xfId="1" applyNumberFormat="1" applyFont="1" applyFill="1" applyBorder="1" applyAlignment="1" applyProtection="1">
      <alignment vertical="top" wrapText="1"/>
      <protection locked="0"/>
    </xf>
    <xf numFmtId="49" fontId="13" fillId="0" borderId="3" xfId="1" applyNumberFormat="1" applyFont="1" applyFill="1" applyBorder="1" applyAlignment="1" applyProtection="1">
      <alignment vertical="top"/>
      <protection hidden="1"/>
    </xf>
    <xf numFmtId="49" fontId="13" fillId="0" borderId="33" xfId="1" applyNumberFormat="1" applyFont="1" applyFill="1" applyBorder="1" applyAlignment="1" applyProtection="1">
      <alignment vertical="top"/>
      <protection hidden="1"/>
    </xf>
    <xf numFmtId="0" fontId="16" fillId="4" borderId="34" xfId="1" applyFont="1" applyFill="1" applyBorder="1" applyAlignment="1" applyProtection="1">
      <alignment vertical="center"/>
      <protection hidden="1"/>
    </xf>
    <xf numFmtId="0" fontId="16" fillId="5" borderId="9" xfId="1" applyFont="1" applyFill="1" applyBorder="1" applyAlignment="1" applyProtection="1">
      <alignment vertical="center"/>
      <protection hidden="1"/>
    </xf>
    <xf numFmtId="49" fontId="18" fillId="0" borderId="3" xfId="1" applyNumberFormat="1" applyFont="1" applyFill="1" applyBorder="1" applyAlignment="1" applyProtection="1">
      <alignment vertical="center" wrapText="1"/>
      <protection locked="0"/>
    </xf>
    <xf numFmtId="0" fontId="19" fillId="0" borderId="3" xfId="1" applyNumberFormat="1" applyFont="1" applyFill="1" applyBorder="1" applyAlignment="1" applyProtection="1">
      <alignment vertical="center" wrapText="1"/>
      <protection hidden="1"/>
    </xf>
    <xf numFmtId="49" fontId="19" fillId="0" borderId="3"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wrapText="1"/>
      <protection locked="0"/>
    </xf>
    <xf numFmtId="0" fontId="18" fillId="0" borderId="38" xfId="1" applyFont="1" applyFill="1" applyBorder="1" applyAlignment="1" applyProtection="1">
      <alignment vertical="center"/>
      <protection locked="0"/>
    </xf>
    <xf numFmtId="0" fontId="18" fillId="0" borderId="7" xfId="1" applyFont="1" applyFill="1" applyBorder="1" applyAlignment="1" applyProtection="1">
      <alignment horizontal="left" vertical="center"/>
      <protection locked="0"/>
    </xf>
    <xf numFmtId="0" fontId="17" fillId="0" borderId="12" xfId="1" applyFont="1" applyFill="1" applyBorder="1" applyAlignment="1" applyProtection="1">
      <alignment vertical="center"/>
      <protection hidden="1"/>
    </xf>
    <xf numFmtId="0" fontId="17" fillId="0" borderId="3" xfId="1" applyFont="1" applyFill="1" applyBorder="1" applyAlignment="1" applyProtection="1">
      <alignment vertical="center"/>
      <protection hidden="1"/>
    </xf>
    <xf numFmtId="49" fontId="18" fillId="0" borderId="3" xfId="1" applyNumberFormat="1" applyFont="1" applyFill="1" applyBorder="1" applyAlignment="1" applyProtection="1">
      <alignment vertical="center"/>
      <protection locked="0"/>
    </xf>
    <xf numFmtId="0" fontId="19" fillId="0" borderId="40" xfId="1" applyFont="1" applyFill="1" applyBorder="1" applyAlignment="1" applyProtection="1">
      <alignment vertical="center"/>
      <protection locked="0"/>
    </xf>
    <xf numFmtId="0" fontId="21" fillId="0" borderId="0" xfId="1" applyFont="1" applyAlignment="1">
      <alignment horizontal="center"/>
    </xf>
    <xf numFmtId="166" fontId="18" fillId="0" borderId="41" xfId="1" applyNumberFormat="1" applyFont="1" applyFill="1" applyBorder="1" applyAlignment="1" applyProtection="1">
      <alignment horizontal="left" vertical="center"/>
      <protection locked="0"/>
    </xf>
    <xf numFmtId="0" fontId="18" fillId="0" borderId="3" xfId="1" applyNumberFormat="1" applyFont="1" applyFill="1" applyBorder="1" applyAlignment="1" applyProtection="1">
      <alignment vertical="center"/>
      <protection locked="0"/>
    </xf>
    <xf numFmtId="0" fontId="19" fillId="0" borderId="40" xfId="1" applyNumberFormat="1" applyFont="1" applyFill="1" applyBorder="1" applyAlignment="1" applyProtection="1">
      <alignment vertical="center"/>
      <protection locked="0"/>
    </xf>
    <xf numFmtId="0" fontId="22" fillId="0" borderId="0" xfId="1" applyFont="1" applyAlignment="1">
      <alignment horizontal="center"/>
    </xf>
    <xf numFmtId="166" fontId="18" fillId="0" borderId="44" xfId="1" applyNumberFormat="1" applyFont="1" applyFill="1" applyBorder="1" applyAlignment="1" applyProtection="1">
      <alignment horizontal="left" vertical="center"/>
      <protection locked="0"/>
    </xf>
    <xf numFmtId="166" fontId="23" fillId="0" borderId="45" xfId="1" applyNumberFormat="1" applyFont="1" applyFill="1" applyBorder="1" applyAlignment="1" applyProtection="1">
      <alignment horizontal="left" vertical="center" wrapText="1"/>
      <protection locked="0"/>
    </xf>
    <xf numFmtId="14" fontId="18" fillId="0" borderId="46" xfId="1" applyNumberFormat="1" applyFont="1" applyFill="1" applyBorder="1" applyAlignment="1" applyProtection="1">
      <alignment vertical="center"/>
      <protection locked="0"/>
    </xf>
    <xf numFmtId="14" fontId="19" fillId="0" borderId="47" xfId="1" applyNumberFormat="1" applyFont="1" applyFill="1" applyBorder="1" applyAlignment="1" applyProtection="1">
      <alignment vertical="center"/>
      <protection locked="0"/>
    </xf>
    <xf numFmtId="0" fontId="24" fillId="7" borderId="49" xfId="1" applyFont="1" applyFill="1" applyBorder="1" applyAlignment="1" applyProtection="1">
      <alignment horizontal="right" vertical="center"/>
      <protection hidden="1"/>
    </xf>
    <xf numFmtId="3" fontId="24" fillId="7" borderId="50" xfId="1" applyNumberFormat="1" applyFont="1" applyFill="1" applyBorder="1" applyAlignment="1" applyProtection="1">
      <alignment horizontal="left" vertical="center"/>
      <protection hidden="1"/>
    </xf>
    <xf numFmtId="0" fontId="25" fillId="7" borderId="53" xfId="1" applyFont="1" applyFill="1" applyBorder="1" applyAlignment="1" applyProtection="1">
      <alignment horizontal="center" vertical="center"/>
      <protection hidden="1"/>
    </xf>
    <xf numFmtId="0" fontId="25" fillId="7" borderId="54" xfId="1" applyFont="1" applyFill="1" applyBorder="1" applyAlignment="1" applyProtection="1">
      <alignment horizontal="center" vertical="center"/>
      <protection hidden="1"/>
    </xf>
    <xf numFmtId="0" fontId="7" fillId="8" borderId="0" xfId="1" applyFont="1" applyFill="1" applyAlignment="1" applyProtection="1">
      <alignment vertical="center"/>
      <protection locked="0"/>
    </xf>
    <xf numFmtId="0" fontId="19" fillId="8" borderId="55" xfId="1" applyFont="1" applyFill="1" applyBorder="1" applyAlignment="1" applyProtection="1">
      <alignment vertical="center"/>
      <protection locked="0"/>
    </xf>
    <xf numFmtId="0" fontId="19" fillId="8" borderId="15" xfId="1" applyFont="1" applyFill="1" applyBorder="1" applyAlignment="1" applyProtection="1">
      <alignment horizontal="center" vertical="center"/>
      <protection locked="0"/>
    </xf>
    <xf numFmtId="0" fontId="19" fillId="8" borderId="15" xfId="1" applyFont="1" applyFill="1" applyBorder="1" applyAlignment="1" applyProtection="1">
      <alignment vertical="center"/>
      <protection locked="0"/>
    </xf>
    <xf numFmtId="0" fontId="19" fillId="8" borderId="15" xfId="1" applyFont="1" applyFill="1" applyBorder="1" applyAlignment="1" applyProtection="1">
      <alignment horizontal="left" vertical="center"/>
      <protection locked="0"/>
    </xf>
    <xf numFmtId="0" fontId="19" fillId="8" borderId="56" xfId="1" applyFont="1" applyFill="1" applyBorder="1" applyAlignment="1" applyProtection="1">
      <alignment horizontal="center" vertical="center"/>
      <protection locked="0"/>
    </xf>
    <xf numFmtId="0" fontId="7" fillId="0" borderId="0" xfId="1" applyFont="1" applyAlignment="1" applyProtection="1">
      <alignment vertical="center"/>
      <protection locked="0"/>
    </xf>
    <xf numFmtId="0" fontId="7" fillId="0" borderId="0" xfId="1" applyFont="1" applyFill="1" applyAlignment="1" applyProtection="1">
      <alignment vertical="center"/>
      <protection locked="0"/>
    </xf>
    <xf numFmtId="0" fontId="7" fillId="2" borderId="57" xfId="1" applyFont="1" applyFill="1" applyBorder="1" applyAlignment="1" applyProtection="1">
      <alignment horizontal="center" vertical="center"/>
    </xf>
    <xf numFmtId="49" fontId="7" fillId="0" borderId="58" xfId="1" applyNumberFormat="1" applyFont="1" applyFill="1" applyBorder="1" applyAlignment="1" applyProtection="1">
      <alignment horizontal="center" vertical="center"/>
      <protection locked="0"/>
    </xf>
    <xf numFmtId="0" fontId="7" fillId="2" borderId="58" xfId="1" applyFont="1" applyFill="1" applyBorder="1" applyAlignment="1" applyProtection="1">
      <alignment horizontal="center" vertical="center"/>
      <protection locked="0"/>
    </xf>
    <xf numFmtId="0" fontId="7" fillId="0" borderId="58" xfId="1" applyFont="1" applyFill="1" applyBorder="1" applyAlignment="1" applyProtection="1">
      <alignment horizontal="center" vertical="center"/>
      <protection locked="0"/>
    </xf>
    <xf numFmtId="0" fontId="26" fillId="0" borderId="58" xfId="3" applyNumberFormat="1" applyFont="1" applyFill="1" applyBorder="1" applyAlignment="1" applyProtection="1">
      <alignment horizontal="left" vertical="center" wrapText="1"/>
      <protection locked="0"/>
    </xf>
    <xf numFmtId="167" fontId="7" fillId="0" borderId="58" xfId="1" applyNumberFormat="1" applyFont="1" applyFill="1" applyBorder="1" applyAlignment="1" applyProtection="1">
      <alignment horizontal="center" vertical="center"/>
      <protection locked="0"/>
    </xf>
    <xf numFmtId="2" fontId="7" fillId="0" borderId="58" xfId="1" applyNumberFormat="1" applyFont="1" applyFill="1" applyBorder="1" applyAlignment="1" applyProtection="1">
      <alignment horizontal="center" vertical="center"/>
      <protection locked="0"/>
    </xf>
    <xf numFmtId="4" fontId="27" fillId="0" borderId="58" xfId="3" applyNumberFormat="1" applyFont="1" applyFill="1" applyBorder="1" applyAlignment="1" applyProtection="1">
      <alignment horizontal="center" vertical="center"/>
      <protection locked="0"/>
    </xf>
    <xf numFmtId="165" fontId="27" fillId="0" borderId="59" xfId="3" applyNumberFormat="1" applyFont="1" applyFill="1" applyBorder="1" applyAlignment="1" applyProtection="1">
      <alignment horizontal="right" vertical="center"/>
    </xf>
    <xf numFmtId="0" fontId="7" fillId="0" borderId="8" xfId="1" applyFont="1" applyBorder="1" applyAlignment="1" applyProtection="1">
      <alignment vertical="center"/>
      <protection locked="0"/>
    </xf>
    <xf numFmtId="0" fontId="7" fillId="0" borderId="0" xfId="1" applyFont="1" applyBorder="1" applyAlignment="1" applyProtection="1">
      <alignment vertical="center"/>
      <protection locked="0"/>
    </xf>
    <xf numFmtId="0" fontId="26" fillId="0" borderId="5" xfId="3" applyNumberFormat="1" applyFont="1" applyFill="1" applyBorder="1" applyAlignment="1" applyProtection="1">
      <alignment horizontal="left" vertical="center" wrapText="1"/>
      <protection locked="0"/>
    </xf>
    <xf numFmtId="0" fontId="7" fillId="0" borderId="0" xfId="1" applyFont="1" applyBorder="1" applyAlignment="1" applyProtection="1">
      <alignment horizontal="center" vertical="center"/>
      <protection locked="0"/>
    </xf>
    <xf numFmtId="0" fontId="7" fillId="0" borderId="60" xfId="1" applyFont="1" applyBorder="1" applyAlignment="1" applyProtection="1">
      <alignment horizontal="center" vertical="center"/>
      <protection locked="0"/>
    </xf>
    <xf numFmtId="0" fontId="28" fillId="0" borderId="4" xfId="3" applyNumberFormat="1" applyFont="1" applyFill="1" applyBorder="1" applyAlignment="1" applyProtection="1">
      <alignment horizontal="left" vertical="center" wrapText="1" shrinkToFit="1"/>
      <protection locked="0"/>
    </xf>
    <xf numFmtId="0" fontId="7" fillId="0" borderId="61" xfId="1" applyFont="1" applyBorder="1" applyAlignment="1" applyProtection="1">
      <alignment vertical="center"/>
      <protection locked="0"/>
    </xf>
    <xf numFmtId="0" fontId="7" fillId="0" borderId="62" xfId="1" applyFont="1" applyBorder="1" applyAlignment="1" applyProtection="1">
      <alignment vertical="center"/>
      <protection locked="0"/>
    </xf>
    <xf numFmtId="0" fontId="26" fillId="0" borderId="53" xfId="3" applyNumberFormat="1" applyFont="1" applyFill="1" applyBorder="1" applyAlignment="1" applyProtection="1">
      <alignment horizontal="left" vertical="center" wrapText="1" shrinkToFit="1"/>
      <protection locked="0"/>
    </xf>
    <xf numFmtId="0" fontId="7" fillId="0" borderId="62" xfId="1" applyFont="1" applyBorder="1" applyAlignment="1" applyProtection="1">
      <alignment horizontal="center" vertical="center"/>
      <protection locked="0"/>
    </xf>
    <xf numFmtId="0" fontId="7" fillId="0" borderId="63" xfId="1" applyFont="1" applyBorder="1" applyAlignment="1" applyProtection="1">
      <alignment horizontal="center" vertical="center"/>
      <protection locked="0"/>
    </xf>
    <xf numFmtId="0" fontId="7" fillId="2" borderId="57" xfId="1" applyFont="1" applyFill="1" applyBorder="1" applyAlignment="1" applyProtection="1">
      <alignment horizontal="center" vertical="center"/>
      <protection locked="0"/>
    </xf>
    <xf numFmtId="0" fontId="7" fillId="9" borderId="0" xfId="1" applyFont="1" applyFill="1" applyAlignment="1" applyProtection="1">
      <alignment vertical="center"/>
      <protection locked="0"/>
    </xf>
    <xf numFmtId="0" fontId="19" fillId="9" borderId="55" xfId="1" applyFont="1" applyFill="1" applyBorder="1" applyAlignment="1" applyProtection="1">
      <alignment vertical="center"/>
      <protection locked="0"/>
    </xf>
    <xf numFmtId="0" fontId="19" fillId="9" borderId="15" xfId="1" applyFont="1" applyFill="1" applyBorder="1" applyAlignment="1" applyProtection="1">
      <alignment horizontal="center" vertical="center"/>
      <protection locked="0"/>
    </xf>
    <xf numFmtId="0" fontId="19" fillId="9" borderId="15" xfId="1" applyFont="1" applyFill="1" applyBorder="1" applyAlignment="1" applyProtection="1">
      <alignment vertical="center"/>
      <protection locked="0"/>
    </xf>
    <xf numFmtId="0" fontId="19" fillId="9" borderId="15" xfId="1" applyFont="1" applyFill="1" applyBorder="1" applyAlignment="1" applyProtection="1">
      <alignment horizontal="left" vertical="center"/>
      <protection locked="0"/>
    </xf>
    <xf numFmtId="165" fontId="19" fillId="9" borderId="56" xfId="1" applyNumberFormat="1" applyFont="1" applyFill="1" applyBorder="1" applyAlignment="1" applyProtection="1">
      <alignment horizontal="center" vertical="center"/>
      <protection locked="0"/>
    </xf>
    <xf numFmtId="0" fontId="7" fillId="0" borderId="0" xfId="1" applyFont="1" applyProtection="1">
      <protection locked="0"/>
    </xf>
    <xf numFmtId="165" fontId="27" fillId="0" borderId="59" xfId="3" applyNumberFormat="1" applyFont="1" applyFill="1" applyBorder="1" applyAlignment="1" applyProtection="1">
      <alignment horizontal="right" vertical="center"/>
      <protection locked="0"/>
    </xf>
    <xf numFmtId="0" fontId="7" fillId="0" borderId="0" xfId="1" applyFont="1" applyAlignment="1" applyProtection="1">
      <alignment horizontal="center"/>
      <protection locked="0"/>
    </xf>
    <xf numFmtId="0" fontId="4" fillId="3" borderId="14" xfId="1" applyFont="1" applyFill="1" applyBorder="1" applyAlignment="1">
      <alignment vertical="center"/>
    </xf>
    <xf numFmtId="0" fontId="12" fillId="0" borderId="31"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8" fillId="0" borderId="26" xfId="1" applyFont="1" applyFill="1" applyBorder="1" applyAlignment="1" applyProtection="1">
      <alignment horizontal="left" vertical="top" wrapText="1"/>
      <protection hidden="1"/>
    </xf>
    <xf numFmtId="0" fontId="8" fillId="0" borderId="27" xfId="1" applyFont="1" applyFill="1" applyBorder="1" applyAlignment="1" applyProtection="1">
      <alignment horizontal="left" vertical="top" wrapText="1"/>
      <protection hidden="1"/>
    </xf>
    <xf numFmtId="0" fontId="11" fillId="0" borderId="30" xfId="1" applyFont="1" applyFill="1" applyBorder="1" applyAlignment="1" applyProtection="1">
      <alignment horizontal="left" vertical="top"/>
    </xf>
    <xf numFmtId="0" fontId="11" fillId="0" borderId="31" xfId="1" applyFont="1" applyFill="1" applyBorder="1" applyAlignment="1" applyProtection="1">
      <alignment horizontal="left" vertical="top"/>
    </xf>
    <xf numFmtId="0" fontId="11" fillId="3" borderId="13" xfId="1" applyFont="1" applyFill="1" applyBorder="1" applyAlignment="1" applyProtection="1">
      <alignment horizontal="center" vertical="center" wrapText="1"/>
      <protection hidden="1"/>
    </xf>
    <xf numFmtId="0" fontId="11" fillId="3" borderId="11" xfId="1" applyFont="1" applyFill="1" applyBorder="1" applyAlignment="1" applyProtection="1">
      <alignment horizontal="center" vertical="center" wrapText="1"/>
      <protection hidden="1"/>
    </xf>
    <xf numFmtId="7" fontId="11" fillId="3" borderId="9" xfId="1" applyNumberFormat="1" applyFont="1" applyFill="1" applyBorder="1" applyAlignment="1" applyProtection="1">
      <alignment horizontal="right" vertical="center"/>
      <protection hidden="1"/>
    </xf>
    <xf numFmtId="7" fontId="11" fillId="3" borderId="29" xfId="1" applyNumberFormat="1" applyFont="1" applyFill="1" applyBorder="1" applyAlignment="1" applyProtection="1">
      <alignment horizontal="right" vertical="center"/>
      <protection hidden="1"/>
    </xf>
    <xf numFmtId="49" fontId="14" fillId="0" borderId="3" xfId="1" applyNumberFormat="1" applyFont="1" applyFill="1" applyBorder="1" applyAlignment="1" applyProtection="1">
      <alignment horizontal="left" vertical="top"/>
      <protection locked="0"/>
    </xf>
    <xf numFmtId="0" fontId="16" fillId="6" borderId="35" xfId="1" applyFont="1" applyFill="1" applyBorder="1" applyAlignment="1" applyProtection="1">
      <alignment horizontal="center" vertical="center"/>
      <protection hidden="1"/>
    </xf>
    <xf numFmtId="0" fontId="16" fillId="6" borderId="29" xfId="1" applyFont="1" applyFill="1" applyBorder="1" applyAlignment="1" applyProtection="1">
      <alignment horizontal="center" vertical="center"/>
      <protection hidden="1"/>
    </xf>
    <xf numFmtId="0" fontId="17" fillId="0" borderId="12" xfId="1" applyFont="1" applyFill="1" applyBorder="1" applyAlignment="1" applyProtection="1">
      <alignment horizontal="left" vertical="center"/>
      <protection hidden="1"/>
    </xf>
    <xf numFmtId="0" fontId="17" fillId="0" borderId="3" xfId="1" applyFont="1" applyFill="1" applyBorder="1" applyAlignment="1" applyProtection="1">
      <alignment horizontal="left" vertical="center"/>
      <protection hidden="1"/>
    </xf>
    <xf numFmtId="0" fontId="17" fillId="0" borderId="36" xfId="1" applyFont="1" applyFill="1" applyBorder="1" applyAlignment="1" applyProtection="1">
      <alignment horizontal="left" vertical="center"/>
      <protection hidden="1"/>
    </xf>
    <xf numFmtId="0" fontId="17" fillId="0" borderId="37" xfId="1" applyFont="1" applyFill="1" applyBorder="1" applyAlignment="1" applyProtection="1">
      <alignment horizontal="left" vertical="center"/>
      <protection hidden="1"/>
    </xf>
    <xf numFmtId="0" fontId="17" fillId="0" borderId="27" xfId="1" applyFont="1" applyFill="1" applyBorder="1" applyAlignment="1" applyProtection="1">
      <alignment horizontal="left" vertical="center"/>
      <protection hidden="1"/>
    </xf>
    <xf numFmtId="0" fontId="19" fillId="0" borderId="3" xfId="1" applyNumberFormat="1" applyFont="1" applyFill="1" applyBorder="1" applyAlignment="1" applyProtection="1">
      <alignment horizontal="left" vertical="center" wrapText="1"/>
      <protection hidden="1"/>
    </xf>
    <xf numFmtId="0" fontId="19" fillId="0" borderId="2" xfId="1" applyNumberFormat="1" applyFont="1" applyFill="1" applyBorder="1" applyAlignment="1" applyProtection="1">
      <alignment horizontal="left" vertical="center" wrapText="1"/>
      <protection hidden="1"/>
    </xf>
    <xf numFmtId="0" fontId="17" fillId="0" borderId="39" xfId="1" applyFont="1" applyFill="1" applyBorder="1" applyAlignment="1" applyProtection="1">
      <alignment horizontal="left" vertical="center"/>
      <protection hidden="1"/>
    </xf>
    <xf numFmtId="49" fontId="20" fillId="0" borderId="3" xfId="1" applyNumberFormat="1" applyFont="1" applyFill="1" applyBorder="1" applyAlignment="1" applyProtection="1">
      <alignment horizontal="left" vertical="center"/>
      <protection hidden="1"/>
    </xf>
    <xf numFmtId="49" fontId="20" fillId="0" borderId="2" xfId="1" applyNumberFormat="1" applyFont="1" applyFill="1" applyBorder="1" applyAlignment="1" applyProtection="1">
      <alignment horizontal="left" vertical="center"/>
      <protection hidden="1"/>
    </xf>
    <xf numFmtId="0" fontId="17" fillId="0" borderId="30" xfId="1" applyFont="1" applyFill="1" applyBorder="1" applyAlignment="1" applyProtection="1">
      <alignment horizontal="left" vertical="center"/>
      <protection hidden="1"/>
    </xf>
    <xf numFmtId="0" fontId="17" fillId="0" borderId="31" xfId="1" applyFont="1" applyFill="1" applyBorder="1" applyAlignment="1" applyProtection="1">
      <alignment horizontal="left" vertical="center"/>
      <protection hidden="1"/>
    </xf>
    <xf numFmtId="166" fontId="19" fillId="0" borderId="42" xfId="1" applyNumberFormat="1" applyFont="1" applyFill="1" applyBorder="1" applyAlignment="1" applyProtection="1">
      <alignment horizontal="left" vertical="center"/>
      <protection hidden="1"/>
    </xf>
    <xf numFmtId="166" fontId="19" fillId="0" borderId="31" xfId="1" applyNumberFormat="1" applyFont="1" applyFill="1" applyBorder="1" applyAlignment="1" applyProtection="1">
      <alignment horizontal="left" vertical="center"/>
      <protection hidden="1"/>
    </xf>
    <xf numFmtId="166" fontId="19" fillId="0" borderId="41" xfId="1" applyNumberFormat="1" applyFont="1" applyFill="1" applyBorder="1" applyAlignment="1" applyProtection="1">
      <alignment horizontal="left" vertical="center"/>
      <protection hidden="1"/>
    </xf>
    <xf numFmtId="0" fontId="17" fillId="0" borderId="43" xfId="1" applyFont="1" applyFill="1" applyBorder="1" applyAlignment="1" applyProtection="1">
      <alignment horizontal="left" vertical="center"/>
      <protection hidden="1"/>
    </xf>
    <xf numFmtId="0" fontId="17" fillId="0" borderId="8" xfId="1" applyFont="1" applyFill="1" applyBorder="1" applyAlignment="1" applyProtection="1">
      <alignment horizontal="left" vertical="center"/>
      <protection hidden="1"/>
    </xf>
    <xf numFmtId="0" fontId="17" fillId="0" borderId="0" xfId="1" applyFont="1" applyFill="1" applyBorder="1" applyAlignment="1" applyProtection="1">
      <alignment horizontal="left" vertical="center"/>
      <protection hidden="1"/>
    </xf>
    <xf numFmtId="49" fontId="23" fillId="0" borderId="0" xfId="1" applyNumberFormat="1" applyFont="1" applyFill="1" applyBorder="1" applyAlignment="1" applyProtection="1">
      <alignment horizontal="left" vertical="center"/>
      <protection locked="0"/>
    </xf>
    <xf numFmtId="49" fontId="23" fillId="0" borderId="44" xfId="1" applyNumberFormat="1" applyFont="1" applyFill="1" applyBorder="1" applyAlignment="1" applyProtection="1">
      <alignment horizontal="left" vertical="center"/>
      <protection locked="0"/>
    </xf>
    <xf numFmtId="0" fontId="17" fillId="0" borderId="42" xfId="1" applyFont="1" applyFill="1" applyBorder="1" applyAlignment="1" applyProtection="1">
      <alignment horizontal="left" vertical="center"/>
      <protection hidden="1"/>
    </xf>
    <xf numFmtId="0" fontId="25" fillId="7" borderId="43" xfId="1" applyFont="1" applyFill="1" applyBorder="1" applyAlignment="1" applyProtection="1">
      <alignment horizontal="center" vertical="center" wrapText="1"/>
      <protection hidden="1"/>
    </xf>
    <xf numFmtId="0" fontId="25" fillId="7" borderId="40" xfId="1" applyFont="1" applyFill="1" applyBorder="1" applyAlignment="1" applyProtection="1">
      <alignment horizontal="center" vertical="center" wrapText="1"/>
      <protection hidden="1"/>
    </xf>
    <xf numFmtId="49" fontId="24" fillId="7" borderId="48" xfId="1" applyNumberFormat="1" applyFont="1" applyFill="1" applyBorder="1" applyAlignment="1" applyProtection="1">
      <alignment horizontal="left" vertical="center"/>
      <protection hidden="1"/>
    </xf>
    <xf numFmtId="0" fontId="24" fillId="7" borderId="49" xfId="1" applyFont="1" applyFill="1" applyBorder="1" applyAlignment="1" applyProtection="1">
      <alignment horizontal="left" vertical="center"/>
      <protection hidden="1"/>
    </xf>
    <xf numFmtId="0" fontId="25" fillId="7" borderId="51" xfId="1" applyFont="1" applyFill="1" applyBorder="1" applyAlignment="1" applyProtection="1">
      <alignment horizontal="center" vertical="center" wrapText="1"/>
      <protection hidden="1"/>
    </xf>
    <xf numFmtId="0" fontId="25" fillId="7" borderId="52"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wrapText="1"/>
      <protection hidden="1"/>
    </xf>
    <xf numFmtId="0" fontId="25" fillId="7" borderId="53"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protection hidden="1"/>
    </xf>
    <xf numFmtId="0" fontId="25" fillId="7" borderId="53" xfId="1" applyFont="1" applyFill="1" applyBorder="1" applyAlignment="1" applyProtection="1">
      <alignment horizontal="center" vertical="center"/>
      <protection hidden="1"/>
    </xf>
    <xf numFmtId="0" fontId="46" fillId="0" borderId="25" xfId="0" applyFont="1" applyFill="1" applyBorder="1" applyAlignment="1">
      <alignment horizontal="left" vertical="center" wrapText="1"/>
    </xf>
    <xf numFmtId="0" fontId="45" fillId="0" borderId="64" xfId="0" applyFont="1" applyFill="1" applyBorder="1" applyAlignment="1">
      <alignment horizontal="center" vertical="center" wrapText="1"/>
    </xf>
    <xf numFmtId="0" fontId="45" fillId="0" borderId="25" xfId="0" applyNumberFormat="1" applyFont="1" applyFill="1" applyBorder="1" applyAlignment="1">
      <alignment horizontal="center" vertical="center" wrapText="1"/>
    </xf>
    <xf numFmtId="0" fontId="1" fillId="0" borderId="25" xfId="0" applyFont="1" applyFill="1" applyBorder="1" applyAlignment="1">
      <alignment horizontal="left" vertical="center" wrapText="1"/>
    </xf>
    <xf numFmtId="0" fontId="45" fillId="0" borderId="25" xfId="0" applyFont="1" applyFill="1" applyBorder="1" applyAlignment="1">
      <alignment horizontal="center" vertical="center" wrapText="1"/>
    </xf>
    <xf numFmtId="0" fontId="45" fillId="0" borderId="64" xfId="0" applyFont="1" applyFill="1" applyBorder="1" applyAlignment="1">
      <alignment horizontal="left" vertical="center" wrapText="1"/>
    </xf>
    <xf numFmtId="0" fontId="45" fillId="0" borderId="25" xfId="0" applyNumberFormat="1" applyFont="1" applyFill="1" applyBorder="1" applyAlignment="1">
      <alignment horizontal="left" vertical="center" wrapText="1"/>
    </xf>
    <xf numFmtId="0" fontId="45" fillId="0" borderId="66" xfId="0" applyFont="1" applyFill="1" applyBorder="1" applyAlignment="1">
      <alignment horizontal="center" vertical="center" wrapText="1"/>
    </xf>
    <xf numFmtId="4" fontId="5" fillId="0" borderId="65" xfId="1"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68" xfId="0" applyNumberFormat="1" applyFont="1" applyFill="1" applyBorder="1" applyAlignment="1">
      <alignment horizontal="left" vertical="center" wrapText="1"/>
    </xf>
    <xf numFmtId="0" fontId="46" fillId="0" borderId="68" xfId="0" applyFont="1" applyFill="1" applyBorder="1" applyAlignment="1">
      <alignment horizontal="left" vertical="center" wrapText="1"/>
    </xf>
    <xf numFmtId="0" fontId="45" fillId="0" borderId="69" xfId="0" applyFont="1" applyFill="1" applyBorder="1" applyAlignment="1">
      <alignment horizontal="center" vertical="center" wrapText="1"/>
    </xf>
    <xf numFmtId="4" fontId="5" fillId="0" borderId="70" xfId="1" applyNumberFormat="1" applyFont="1" applyFill="1" applyBorder="1" applyAlignment="1">
      <alignment horizontal="right" vertical="center"/>
    </xf>
    <xf numFmtId="4" fontId="5" fillId="0" borderId="65" xfId="1" applyNumberFormat="1" applyFont="1" applyFill="1" applyBorder="1" applyAlignment="1">
      <alignment horizontal="right" vertical="center"/>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8"/>
  <sheetViews>
    <sheetView tabSelected="1" zoomScale="60" zoomScaleNormal="60" zoomScalePageLayoutView="70" workbookViewId="0">
      <selection activeCell="E2" sqref="E2"/>
    </sheetView>
  </sheetViews>
  <sheetFormatPr defaultRowHeight="15" x14ac:dyDescent="0.25"/>
  <cols>
    <col min="1" max="1" width="11.09765625" style="14" customWidth="1"/>
    <col min="2" max="2" width="23.19921875" style="15" customWidth="1"/>
    <col min="3" max="3" width="82.796875" style="15" customWidth="1"/>
    <col min="4" max="4" width="19.19921875" style="15" customWidth="1"/>
    <col min="5" max="5" width="21.19921875" style="14" customWidth="1"/>
    <col min="6" max="6" width="8.796875" style="3"/>
    <col min="7" max="22" width="4" style="3" customWidth="1"/>
    <col min="23" max="16384" width="8.796875" style="3"/>
  </cols>
  <sheetData>
    <row r="1" spans="1:5" ht="39" customHeight="1" thickBot="1" x14ac:dyDescent="0.3">
      <c r="A1" s="95" t="s">
        <v>75</v>
      </c>
      <c r="B1" s="97" t="s">
        <v>76</v>
      </c>
      <c r="C1" s="97"/>
      <c r="D1" s="97"/>
      <c r="E1" s="98"/>
    </row>
    <row r="2" spans="1:5" ht="39" customHeight="1" thickBot="1" x14ac:dyDescent="0.3">
      <c r="A2" s="99" t="s">
        <v>1</v>
      </c>
      <c r="B2" s="100"/>
      <c r="C2" s="100"/>
      <c r="D2" s="1" t="s">
        <v>2</v>
      </c>
      <c r="E2" s="2">
        <f>SUM(E5:E72)</f>
        <v>0</v>
      </c>
    </row>
    <row r="3" spans="1:5" s="7" customFormat="1" ht="21.75" customHeight="1" x14ac:dyDescent="0.2">
      <c r="A3" s="4"/>
      <c r="B3" s="5"/>
      <c r="C3" s="101" t="s">
        <v>3</v>
      </c>
      <c r="D3" s="102"/>
      <c r="E3" s="6"/>
    </row>
    <row r="4" spans="1:5" s="7" customFormat="1" ht="36" customHeight="1" thickBot="1" x14ac:dyDescent="0.25">
      <c r="A4" s="8" t="s">
        <v>4</v>
      </c>
      <c r="B4" s="9" t="s">
        <v>5</v>
      </c>
      <c r="C4" s="10" t="s">
        <v>6</v>
      </c>
      <c r="D4" s="11" t="s">
        <v>74</v>
      </c>
      <c r="E4" s="12" t="s">
        <v>7</v>
      </c>
    </row>
    <row r="5" spans="1:5" s="13" customFormat="1" ht="409.5" customHeight="1" thickTop="1" thickBot="1" x14ac:dyDescent="0.25">
      <c r="A5" s="146" t="s">
        <v>81</v>
      </c>
      <c r="B5" s="147" t="s">
        <v>82</v>
      </c>
      <c r="C5" s="148" t="s">
        <v>77</v>
      </c>
      <c r="D5" s="149" t="s">
        <v>78</v>
      </c>
      <c r="E5" s="159"/>
    </row>
    <row r="6" spans="1:5" s="13" customFormat="1" ht="61.5" customHeight="1" thickTop="1" thickBot="1" x14ac:dyDescent="0.25">
      <c r="A6" s="146"/>
      <c r="B6" s="147"/>
      <c r="C6" s="148"/>
      <c r="D6" s="149"/>
      <c r="E6" s="159"/>
    </row>
    <row r="7" spans="1:5" s="13" customFormat="1" ht="111" customHeight="1" thickTop="1" thickBot="1" x14ac:dyDescent="0.25">
      <c r="A7" s="150" t="s">
        <v>83</v>
      </c>
      <c r="B7" s="151" t="s">
        <v>84</v>
      </c>
      <c r="C7" s="145" t="s">
        <v>79</v>
      </c>
      <c r="D7" s="152" t="s">
        <v>78</v>
      </c>
      <c r="E7" s="153"/>
    </row>
    <row r="8" spans="1:5" s="13" customFormat="1" ht="150" customHeight="1" thickTop="1" thickBot="1" x14ac:dyDescent="0.25">
      <c r="A8" s="154" t="s">
        <v>85</v>
      </c>
      <c r="B8" s="155" t="s">
        <v>86</v>
      </c>
      <c r="C8" s="156" t="s">
        <v>80</v>
      </c>
      <c r="D8" s="157" t="s">
        <v>78</v>
      </c>
      <c r="E8" s="158"/>
    </row>
  </sheetData>
  <mergeCells count="8">
    <mergeCell ref="B1:E1"/>
    <mergeCell ref="A2:C2"/>
    <mergeCell ref="C3:D3"/>
    <mergeCell ref="A5:A6"/>
    <mergeCell ref="B5:B6"/>
    <mergeCell ref="C5:C6"/>
    <mergeCell ref="D5:D6"/>
    <mergeCell ref="E5:E6"/>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L5" sqref="L5"/>
    </sheetView>
  </sheetViews>
  <sheetFormatPr defaultColWidth="6.3984375" defaultRowHeight="11.25" x14ac:dyDescent="0.2"/>
  <cols>
    <col min="1" max="1" width="2.19921875" style="92" customWidth="1"/>
    <col min="2" max="2" width="6" style="92" customWidth="1"/>
    <col min="3" max="3" width="7.3984375" style="92" customWidth="1"/>
    <col min="4" max="4" width="7" style="92" customWidth="1"/>
    <col min="5" max="5" width="8" style="92" customWidth="1"/>
    <col min="6" max="6" width="57.296875" style="92" customWidth="1"/>
    <col min="7" max="7" width="6.296875" style="94" customWidth="1"/>
    <col min="8" max="8" width="9.09765625" style="94" customWidth="1"/>
    <col min="9" max="9" width="7.59765625" style="94" customWidth="1"/>
    <col min="10" max="10" width="7.09765625" style="94" customWidth="1"/>
    <col min="11" max="11" width="9" style="94" customWidth="1"/>
    <col min="12" max="12" width="13.296875" style="94" customWidth="1"/>
    <col min="13" max="14" width="19.796875" style="92" customWidth="1"/>
    <col min="15" max="15" width="6.3984375" style="92" customWidth="1"/>
    <col min="16" max="16384" width="6.3984375" style="92"/>
  </cols>
  <sheetData>
    <row r="1" spans="1:15" s="16" customFormat="1" ht="30.75" customHeight="1" thickTop="1" thickBot="1" x14ac:dyDescent="0.25">
      <c r="B1" s="103" t="s">
        <v>8</v>
      </c>
      <c r="C1" s="104"/>
      <c r="D1" s="104"/>
      <c r="E1" s="17"/>
      <c r="F1" s="17" t="s">
        <v>9</v>
      </c>
      <c r="G1" s="17"/>
      <c r="H1" s="18"/>
      <c r="I1" s="19"/>
      <c r="J1" s="20"/>
      <c r="K1" s="20"/>
      <c r="L1" s="21" t="s">
        <v>10</v>
      </c>
      <c r="M1" s="22"/>
    </row>
    <row r="2" spans="1:15" s="16" customFormat="1" ht="57" customHeight="1" thickTop="1" thickBot="1" x14ac:dyDescent="0.25">
      <c r="B2" s="105" t="s">
        <v>11</v>
      </c>
      <c r="C2" s="106"/>
      <c r="D2" s="23"/>
      <c r="E2" s="24"/>
      <c r="F2" s="96" t="str">
        <f>'Požadavky na výkon a funkci P+R'!B1</f>
        <v>Doplnění závor na přejezdu P1514 v km 3,164 na trati Číčenice - Týn nad Vltavou</v>
      </c>
      <c r="G2" s="25"/>
      <c r="H2" s="26"/>
      <c r="I2" s="107" t="s">
        <v>12</v>
      </c>
      <c r="J2" s="108"/>
      <c r="K2" s="109">
        <f>SUM(L26+L36)</f>
        <v>0</v>
      </c>
      <c r="L2" s="110"/>
    </row>
    <row r="3" spans="1:15" s="16" customFormat="1" ht="42.75" customHeight="1" thickTop="1" thickBot="1" x14ac:dyDescent="0.25">
      <c r="B3" s="27" t="s">
        <v>13</v>
      </c>
      <c r="C3" s="28"/>
      <c r="D3" s="111" t="s">
        <v>10</v>
      </c>
      <c r="E3" s="111"/>
      <c r="F3" s="29" t="s">
        <v>14</v>
      </c>
      <c r="G3" s="30"/>
      <c r="H3" s="31"/>
      <c r="I3" s="32"/>
      <c r="J3" s="33"/>
      <c r="K3" s="112"/>
      <c r="L3" s="113"/>
    </row>
    <row r="4" spans="1:15" s="16" customFormat="1" ht="18" customHeight="1" thickTop="1" x14ac:dyDescent="0.2">
      <c r="B4" s="114" t="s">
        <v>15</v>
      </c>
      <c r="C4" s="115"/>
      <c r="D4" s="116"/>
      <c r="E4" s="34"/>
      <c r="F4" s="35" t="s">
        <v>16</v>
      </c>
      <c r="G4" s="36"/>
      <c r="H4" s="37"/>
      <c r="I4" s="117" t="s">
        <v>17</v>
      </c>
      <c r="J4" s="118"/>
      <c r="K4" s="38"/>
      <c r="L4" s="39"/>
    </row>
    <row r="5" spans="1:15" s="16" customFormat="1" ht="18" customHeight="1" x14ac:dyDescent="0.2">
      <c r="B5" s="40" t="s">
        <v>18</v>
      </c>
      <c r="C5" s="41"/>
      <c r="D5" s="41"/>
      <c r="E5" s="34" t="s">
        <v>19</v>
      </c>
      <c r="F5" s="119" t="s">
        <v>20</v>
      </c>
      <c r="G5" s="119"/>
      <c r="H5" s="120"/>
      <c r="I5" s="121" t="s">
        <v>21</v>
      </c>
      <c r="J5" s="116"/>
      <c r="K5" s="42" t="s">
        <v>88</v>
      </c>
      <c r="L5" s="43"/>
    </row>
    <row r="6" spans="1:15" s="16" customFormat="1" ht="18" customHeight="1" x14ac:dyDescent="0.2">
      <c r="B6" s="40" t="s">
        <v>22</v>
      </c>
      <c r="C6" s="41"/>
      <c r="D6" s="41"/>
      <c r="E6" s="42" t="s">
        <v>23</v>
      </c>
      <c r="F6" s="122"/>
      <c r="G6" s="122"/>
      <c r="H6" s="123"/>
      <c r="I6" s="121" t="s">
        <v>24</v>
      </c>
      <c r="J6" s="116"/>
      <c r="K6" s="42"/>
      <c r="L6" s="43"/>
      <c r="O6" s="44"/>
    </row>
    <row r="7" spans="1:15" s="16" customFormat="1" ht="18" customHeight="1" x14ac:dyDescent="0.2">
      <c r="B7" s="124" t="s">
        <v>25</v>
      </c>
      <c r="C7" s="125"/>
      <c r="D7" s="125"/>
      <c r="E7" s="45">
        <v>44562</v>
      </c>
      <c r="F7" s="126" t="s">
        <v>26</v>
      </c>
      <c r="G7" s="127"/>
      <c r="H7" s="128"/>
      <c r="I7" s="129" t="s">
        <v>27</v>
      </c>
      <c r="J7" s="115"/>
      <c r="K7" s="46">
        <v>2020</v>
      </c>
      <c r="L7" s="47"/>
      <c r="O7" s="48"/>
    </row>
    <row r="8" spans="1:15" s="16" customFormat="1" ht="19.5" customHeight="1" thickBot="1" x14ac:dyDescent="0.25">
      <c r="B8" s="130" t="s">
        <v>28</v>
      </c>
      <c r="C8" s="131"/>
      <c r="D8" s="131"/>
      <c r="E8" s="49">
        <v>44743</v>
      </c>
      <c r="F8" s="50" t="s">
        <v>87</v>
      </c>
      <c r="G8" s="132"/>
      <c r="H8" s="133"/>
      <c r="I8" s="134" t="s">
        <v>29</v>
      </c>
      <c r="J8" s="125"/>
      <c r="K8" s="51">
        <v>44180</v>
      </c>
      <c r="L8" s="52"/>
    </row>
    <row r="9" spans="1:15" s="16" customFormat="1" ht="9.75" customHeight="1" x14ac:dyDescent="0.2">
      <c r="B9" s="137" t="s">
        <v>0</v>
      </c>
      <c r="C9" s="138"/>
      <c r="D9" s="138"/>
      <c r="E9" s="138"/>
      <c r="F9" s="138"/>
      <c r="G9" s="138"/>
      <c r="H9" s="138"/>
      <c r="I9" s="138"/>
      <c r="J9" s="138"/>
      <c r="K9" s="53" t="s">
        <v>21</v>
      </c>
      <c r="L9" s="54">
        <v>0</v>
      </c>
    </row>
    <row r="10" spans="1:15" s="16" customFormat="1" ht="15" customHeight="1" x14ac:dyDescent="0.2">
      <c r="B10" s="139" t="s">
        <v>30</v>
      </c>
      <c r="C10" s="141" t="s">
        <v>31</v>
      </c>
      <c r="D10" s="141" t="s">
        <v>32</v>
      </c>
      <c r="E10" s="141" t="s">
        <v>33</v>
      </c>
      <c r="F10" s="143" t="s">
        <v>34</v>
      </c>
      <c r="G10" s="143" t="s">
        <v>35</v>
      </c>
      <c r="H10" s="143" t="s">
        <v>36</v>
      </c>
      <c r="I10" s="141" t="s">
        <v>37</v>
      </c>
      <c r="J10" s="141" t="s">
        <v>38</v>
      </c>
      <c r="K10" s="135" t="s">
        <v>39</v>
      </c>
      <c r="L10" s="136"/>
    </row>
    <row r="11" spans="1:15" s="16" customFormat="1" ht="15" customHeight="1" x14ac:dyDescent="0.2">
      <c r="B11" s="139"/>
      <c r="C11" s="141"/>
      <c r="D11" s="141"/>
      <c r="E11" s="141"/>
      <c r="F11" s="143"/>
      <c r="G11" s="143"/>
      <c r="H11" s="143"/>
      <c r="I11" s="141"/>
      <c r="J11" s="141"/>
      <c r="K11" s="135"/>
      <c r="L11" s="136"/>
    </row>
    <row r="12" spans="1:15" s="16" customFormat="1" ht="12.75" customHeight="1" thickBot="1" x14ac:dyDescent="0.25">
      <c r="B12" s="140"/>
      <c r="C12" s="142"/>
      <c r="D12" s="142"/>
      <c r="E12" s="142"/>
      <c r="F12" s="144"/>
      <c r="G12" s="144"/>
      <c r="H12" s="144"/>
      <c r="I12" s="142"/>
      <c r="J12" s="142"/>
      <c r="K12" s="55" t="s">
        <v>40</v>
      </c>
      <c r="L12" s="56" t="s">
        <v>41</v>
      </c>
    </row>
    <row r="13" spans="1:15" s="63" customFormat="1" ht="15" customHeight="1" thickBot="1" x14ac:dyDescent="0.25">
      <c r="A13" s="57" t="s">
        <v>42</v>
      </c>
      <c r="B13" s="58" t="s">
        <v>43</v>
      </c>
      <c r="C13" s="59">
        <v>1</v>
      </c>
      <c r="D13" s="60"/>
      <c r="E13" s="60"/>
      <c r="F13" s="61" t="s">
        <v>44</v>
      </c>
      <c r="G13" s="59"/>
      <c r="H13" s="59"/>
      <c r="I13" s="59"/>
      <c r="J13" s="59"/>
      <c r="K13" s="59"/>
      <c r="L13" s="62"/>
    </row>
    <row r="14" spans="1:15" s="63" customFormat="1" ht="13.5" customHeight="1" thickBot="1" x14ac:dyDescent="0.25">
      <c r="A14" s="64" t="s">
        <v>45</v>
      </c>
      <c r="B14" s="65">
        <f>1+MAX($B$13:B13)</f>
        <v>1</v>
      </c>
      <c r="C14" s="66" t="s">
        <v>46</v>
      </c>
      <c r="D14" s="67"/>
      <c r="E14" s="68" t="s">
        <v>47</v>
      </c>
      <c r="F14" s="69" t="s">
        <v>48</v>
      </c>
      <c r="G14" s="68" t="s">
        <v>49</v>
      </c>
      <c r="H14" s="70">
        <v>1</v>
      </c>
      <c r="I14" s="68"/>
      <c r="J14" s="71" t="str">
        <f>IF(I14=0,"",I14*H14)</f>
        <v/>
      </c>
      <c r="K14" s="72"/>
      <c r="L14" s="73">
        <f>ROUND((ROUND(H14,3))*(ROUND(K14,2)),2)</f>
        <v>0</v>
      </c>
    </row>
    <row r="15" spans="1:15" s="63" customFormat="1" ht="12.75" customHeight="1" x14ac:dyDescent="0.2">
      <c r="A15" s="64" t="s">
        <v>50</v>
      </c>
      <c r="B15" s="74"/>
      <c r="C15" s="75"/>
      <c r="D15" s="75"/>
      <c r="E15" s="75"/>
      <c r="F15" s="76" t="s">
        <v>51</v>
      </c>
      <c r="G15" s="77"/>
      <c r="H15" s="77"/>
      <c r="I15" s="77"/>
      <c r="J15" s="77"/>
      <c r="K15" s="77"/>
      <c r="L15" s="78"/>
    </row>
    <row r="16" spans="1:15" s="63" customFormat="1" ht="12.75" customHeight="1" x14ac:dyDescent="0.2">
      <c r="A16" s="64" t="s">
        <v>52</v>
      </c>
      <c r="B16" s="74"/>
      <c r="C16" s="75"/>
      <c r="D16" s="75"/>
      <c r="E16" s="75"/>
      <c r="F16" s="79" t="s">
        <v>53</v>
      </c>
      <c r="G16" s="77"/>
      <c r="H16" s="77"/>
      <c r="I16" s="77"/>
      <c r="J16" s="77"/>
      <c r="K16" s="77"/>
      <c r="L16" s="78"/>
    </row>
    <row r="17" spans="1:12" s="63" customFormat="1" ht="72" customHeight="1" thickBot="1" x14ac:dyDescent="0.25">
      <c r="A17" s="64" t="s">
        <v>54</v>
      </c>
      <c r="B17" s="80"/>
      <c r="C17" s="81"/>
      <c r="D17" s="81"/>
      <c r="E17" s="81"/>
      <c r="F17" s="82" t="s">
        <v>55</v>
      </c>
      <c r="G17" s="83"/>
      <c r="H17" s="83"/>
      <c r="I17" s="83"/>
      <c r="J17" s="83"/>
      <c r="K17" s="83"/>
      <c r="L17" s="84"/>
    </row>
    <row r="18" spans="1:12" s="63" customFormat="1" ht="13.5" customHeight="1" thickBot="1" x14ac:dyDescent="0.25">
      <c r="A18" s="64" t="s">
        <v>45</v>
      </c>
      <c r="B18" s="85">
        <f>1+MAX($B$13:B17)</f>
        <v>2</v>
      </c>
      <c r="C18" s="66" t="s">
        <v>56</v>
      </c>
      <c r="D18" s="67"/>
      <c r="E18" s="68" t="s">
        <v>47</v>
      </c>
      <c r="F18" s="69" t="s">
        <v>57</v>
      </c>
      <c r="G18" s="68" t="s">
        <v>49</v>
      </c>
      <c r="H18" s="70">
        <v>1</v>
      </c>
      <c r="I18" s="68"/>
      <c r="J18" s="71" t="str">
        <f>IF(I18=0,"",I18*H18)</f>
        <v/>
      </c>
      <c r="K18" s="72"/>
      <c r="L18" s="73">
        <f>ROUND((ROUND(H18,3))*(ROUND(K18,2)),2)</f>
        <v>0</v>
      </c>
    </row>
    <row r="19" spans="1:12" s="63" customFormat="1" ht="12.75" customHeight="1" x14ac:dyDescent="0.2">
      <c r="A19" s="64" t="s">
        <v>50</v>
      </c>
      <c r="B19" s="74"/>
      <c r="C19" s="75"/>
      <c r="D19" s="75"/>
      <c r="E19" s="75"/>
      <c r="F19" s="76" t="s">
        <v>58</v>
      </c>
      <c r="G19" s="77"/>
      <c r="H19" s="77"/>
      <c r="I19" s="77"/>
      <c r="J19" s="77"/>
      <c r="K19" s="77"/>
      <c r="L19" s="78"/>
    </row>
    <row r="20" spans="1:12" s="63" customFormat="1" ht="12.75" customHeight="1" x14ac:dyDescent="0.2">
      <c r="A20" s="64" t="s">
        <v>52</v>
      </c>
      <c r="B20" s="74"/>
      <c r="C20" s="75"/>
      <c r="D20" s="75"/>
      <c r="E20" s="75"/>
      <c r="F20" s="79" t="s">
        <v>53</v>
      </c>
      <c r="G20" s="77"/>
      <c r="H20" s="77"/>
      <c r="I20" s="77"/>
      <c r="J20" s="77"/>
      <c r="K20" s="77"/>
      <c r="L20" s="78"/>
    </row>
    <row r="21" spans="1:12" s="63" customFormat="1" ht="81" customHeight="1" thickBot="1" x14ac:dyDescent="0.25">
      <c r="A21" s="64" t="s">
        <v>54</v>
      </c>
      <c r="B21" s="80"/>
      <c r="C21" s="81"/>
      <c r="D21" s="81"/>
      <c r="E21" s="81"/>
      <c r="F21" s="82" t="s">
        <v>59</v>
      </c>
      <c r="G21" s="83"/>
      <c r="H21" s="83"/>
      <c r="I21" s="83"/>
      <c r="J21" s="83"/>
      <c r="K21" s="83"/>
      <c r="L21" s="84"/>
    </row>
    <row r="22" spans="1:12" s="63" customFormat="1" ht="13.5" customHeight="1" thickBot="1" x14ac:dyDescent="0.25">
      <c r="A22" s="64" t="s">
        <v>45</v>
      </c>
      <c r="B22" s="85">
        <f>1+MAX($B$13:B21)</f>
        <v>3</v>
      </c>
      <c r="C22" s="66" t="s">
        <v>60</v>
      </c>
      <c r="D22" s="67"/>
      <c r="E22" s="68" t="s">
        <v>47</v>
      </c>
      <c r="F22" s="69" t="s">
        <v>61</v>
      </c>
      <c r="G22" s="68" t="s">
        <v>49</v>
      </c>
      <c r="H22" s="70">
        <v>1</v>
      </c>
      <c r="I22" s="68"/>
      <c r="J22" s="71" t="str">
        <f>IF(I22=0,"",I22*H22)</f>
        <v/>
      </c>
      <c r="K22" s="72"/>
      <c r="L22" s="73">
        <f>ROUND((ROUND(H22,3))*(ROUND(K22,2)),2)</f>
        <v>0</v>
      </c>
    </row>
    <row r="23" spans="1:12" s="63" customFormat="1" ht="12.75" customHeight="1" x14ac:dyDescent="0.2">
      <c r="A23" s="64" t="s">
        <v>50</v>
      </c>
      <c r="B23" s="74"/>
      <c r="C23" s="75"/>
      <c r="D23" s="75"/>
      <c r="E23" s="75"/>
      <c r="F23" s="76" t="s">
        <v>62</v>
      </c>
      <c r="G23" s="77"/>
      <c r="H23" s="77"/>
      <c r="I23" s="77"/>
      <c r="J23" s="77"/>
      <c r="K23" s="77"/>
      <c r="L23" s="78"/>
    </row>
    <row r="24" spans="1:12" s="63" customFormat="1" ht="12.75" customHeight="1" x14ac:dyDescent="0.2">
      <c r="A24" s="64" t="s">
        <v>52</v>
      </c>
      <c r="B24" s="74"/>
      <c r="C24" s="75"/>
      <c r="D24" s="75"/>
      <c r="E24" s="75"/>
      <c r="F24" s="79" t="s">
        <v>53</v>
      </c>
      <c r="G24" s="77"/>
      <c r="H24" s="77"/>
      <c r="I24" s="77"/>
      <c r="J24" s="77"/>
      <c r="K24" s="77"/>
      <c r="L24" s="78"/>
    </row>
    <row r="25" spans="1:12" s="63" customFormat="1" ht="42.75" customHeight="1" thickBot="1" x14ac:dyDescent="0.25">
      <c r="A25" s="64" t="s">
        <v>54</v>
      </c>
      <c r="B25" s="80"/>
      <c r="C25" s="81"/>
      <c r="D25" s="81"/>
      <c r="E25" s="81"/>
      <c r="F25" s="82" t="s">
        <v>63</v>
      </c>
      <c r="G25" s="83"/>
      <c r="H25" s="83"/>
      <c r="I25" s="83"/>
      <c r="J25" s="83"/>
      <c r="K25" s="83"/>
      <c r="L25" s="84"/>
    </row>
    <row r="26" spans="1:12" ht="13.5" thickBot="1" x14ac:dyDescent="0.25">
      <c r="A26" s="86" t="s">
        <v>64</v>
      </c>
      <c r="B26" s="87" t="s">
        <v>65</v>
      </c>
      <c r="C26" s="88" t="s">
        <v>66</v>
      </c>
      <c r="D26" s="89"/>
      <c r="E26" s="89"/>
      <c r="F26" s="90" t="s">
        <v>44</v>
      </c>
      <c r="G26" s="88"/>
      <c r="H26" s="88"/>
      <c r="I26" s="88"/>
      <c r="J26" s="88"/>
      <c r="K26" s="88"/>
      <c r="L26" s="91">
        <f>SUM(L14:L25)</f>
        <v>0</v>
      </c>
    </row>
    <row r="27" spans="1:12" ht="13.5" thickBot="1" x14ac:dyDescent="0.25">
      <c r="A27" s="57" t="s">
        <v>42</v>
      </c>
      <c r="B27" s="58" t="s">
        <v>43</v>
      </c>
      <c r="C27" s="59">
        <v>2</v>
      </c>
      <c r="D27" s="60"/>
      <c r="E27" s="60"/>
      <c r="F27" s="61" t="s">
        <v>67</v>
      </c>
      <c r="G27" s="59"/>
      <c r="H27" s="59"/>
      <c r="I27" s="59"/>
      <c r="J27" s="59"/>
      <c r="K27" s="59"/>
      <c r="L27" s="62"/>
    </row>
    <row r="28" spans="1:12" s="63" customFormat="1" ht="13.5" customHeight="1" thickBot="1" x14ac:dyDescent="0.25">
      <c r="A28" s="64" t="s">
        <v>45</v>
      </c>
      <c r="B28" s="85">
        <f>1+MAX($B$13:B27)</f>
        <v>4</v>
      </c>
      <c r="C28" s="66"/>
      <c r="D28" s="67"/>
      <c r="E28" s="68" t="s">
        <v>47</v>
      </c>
      <c r="F28" s="69" t="s">
        <v>68</v>
      </c>
      <c r="G28" s="68" t="s">
        <v>49</v>
      </c>
      <c r="H28" s="70">
        <v>1</v>
      </c>
      <c r="I28" s="68"/>
      <c r="J28" s="71" t="str">
        <f>IF(I28=0,"",I28*H28)</f>
        <v/>
      </c>
      <c r="K28" s="72"/>
      <c r="L28" s="93">
        <f>ROUND((ROUND(H28,3))*(ROUND(K28,2)),2)</f>
        <v>0</v>
      </c>
    </row>
    <row r="29" spans="1:12" s="63" customFormat="1" ht="12.75" customHeight="1" x14ac:dyDescent="0.2">
      <c r="A29" s="64" t="s">
        <v>50</v>
      </c>
      <c r="B29" s="74"/>
      <c r="C29" s="75"/>
      <c r="D29" s="75"/>
      <c r="E29" s="75"/>
      <c r="F29" s="76" t="s">
        <v>69</v>
      </c>
      <c r="G29" s="77"/>
      <c r="H29" s="77"/>
      <c r="I29" s="77"/>
      <c r="J29" s="77"/>
      <c r="K29" s="77"/>
      <c r="L29" s="78"/>
    </row>
    <row r="30" spans="1:12" s="63" customFormat="1" ht="12.75" customHeight="1" x14ac:dyDescent="0.2">
      <c r="A30" s="64" t="s">
        <v>52</v>
      </c>
      <c r="B30" s="74"/>
      <c r="C30" s="75"/>
      <c r="D30" s="75"/>
      <c r="E30" s="75"/>
      <c r="F30" s="79" t="s">
        <v>53</v>
      </c>
      <c r="G30" s="77"/>
      <c r="H30" s="77"/>
      <c r="I30" s="77"/>
      <c r="J30" s="77"/>
      <c r="K30" s="77"/>
      <c r="L30" s="78"/>
    </row>
    <row r="31" spans="1:12" s="63" customFormat="1" ht="75" customHeight="1" thickBot="1" x14ac:dyDescent="0.25">
      <c r="A31" s="64" t="s">
        <v>54</v>
      </c>
      <c r="B31" s="80"/>
      <c r="C31" s="81"/>
      <c r="D31" s="81"/>
      <c r="E31" s="81"/>
      <c r="F31" s="82" t="s">
        <v>70</v>
      </c>
      <c r="G31" s="83"/>
      <c r="H31" s="83"/>
      <c r="I31" s="83"/>
      <c r="J31" s="83"/>
      <c r="K31" s="83"/>
      <c r="L31" s="84"/>
    </row>
    <row r="32" spans="1:12" s="63" customFormat="1" ht="13.5" customHeight="1" thickBot="1" x14ac:dyDescent="0.25">
      <c r="A32" s="64" t="s">
        <v>45</v>
      </c>
      <c r="B32" s="85">
        <f>1+MAX($B$13:B31)</f>
        <v>5</v>
      </c>
      <c r="C32" s="66"/>
      <c r="D32" s="67"/>
      <c r="E32" s="68" t="s">
        <v>47</v>
      </c>
      <c r="F32" s="69" t="s">
        <v>71</v>
      </c>
      <c r="G32" s="68" t="s">
        <v>49</v>
      </c>
      <c r="H32" s="70">
        <v>1</v>
      </c>
      <c r="I32" s="68"/>
      <c r="J32" s="71" t="str">
        <f>IF(I32=0,"",I32*H32)</f>
        <v/>
      </c>
      <c r="K32" s="72"/>
      <c r="L32" s="93">
        <f>ROUND((ROUND(H32,3))*(ROUND(K32,2)),2)</f>
        <v>0</v>
      </c>
    </row>
    <row r="33" spans="1:12" s="63" customFormat="1" ht="12.75" customHeight="1" x14ac:dyDescent="0.2">
      <c r="A33" s="64" t="s">
        <v>50</v>
      </c>
      <c r="B33" s="74"/>
      <c r="C33" s="75"/>
      <c r="D33" s="75"/>
      <c r="E33" s="75"/>
      <c r="F33" s="76" t="s">
        <v>72</v>
      </c>
      <c r="G33" s="77"/>
      <c r="H33" s="77"/>
      <c r="I33" s="77"/>
      <c r="J33" s="77"/>
      <c r="K33" s="77"/>
      <c r="L33" s="78"/>
    </row>
    <row r="34" spans="1:12" s="63" customFormat="1" ht="12.75" customHeight="1" x14ac:dyDescent="0.2">
      <c r="A34" s="64" t="s">
        <v>52</v>
      </c>
      <c r="B34" s="74"/>
      <c r="C34" s="75"/>
      <c r="D34" s="75"/>
      <c r="E34" s="75"/>
      <c r="F34" s="79" t="s">
        <v>53</v>
      </c>
      <c r="G34" s="77"/>
      <c r="H34" s="77"/>
      <c r="I34" s="77"/>
      <c r="J34" s="77"/>
      <c r="K34" s="77"/>
      <c r="L34" s="78"/>
    </row>
    <row r="35" spans="1:12" s="63" customFormat="1" ht="60" customHeight="1" thickBot="1" x14ac:dyDescent="0.25">
      <c r="A35" s="64" t="s">
        <v>54</v>
      </c>
      <c r="B35" s="80"/>
      <c r="C35" s="81"/>
      <c r="D35" s="81"/>
      <c r="E35" s="81"/>
      <c r="F35" s="82" t="s">
        <v>73</v>
      </c>
      <c r="G35" s="83"/>
      <c r="H35" s="83"/>
      <c r="I35" s="83"/>
      <c r="J35" s="83"/>
      <c r="K35" s="83"/>
      <c r="L35" s="84"/>
    </row>
    <row r="36" spans="1:12" ht="13.5" thickBot="1" x14ac:dyDescent="0.25">
      <c r="A36" s="86" t="s">
        <v>64</v>
      </c>
      <c r="B36" s="87" t="s">
        <v>65</v>
      </c>
      <c r="C36" s="88" t="s">
        <v>66</v>
      </c>
      <c r="D36" s="89"/>
      <c r="E36" s="89"/>
      <c r="F36" s="90" t="s">
        <v>67</v>
      </c>
      <c r="G36" s="88"/>
      <c r="H36" s="88"/>
      <c r="I36" s="88"/>
      <c r="J36" s="88"/>
      <c r="K36" s="88"/>
      <c r="L36" s="9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dcterms:created xsi:type="dcterms:W3CDTF">2020-12-08T08:47:11Z</dcterms:created>
  <dcterms:modified xsi:type="dcterms:W3CDTF">2020-12-17T06:06:41Z</dcterms:modified>
</cp:coreProperties>
</file>